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 kw. 2020\analitycy\"/>
    </mc:Choice>
  </mc:AlternateContent>
  <xr:revisionPtr revIDLastSave="0" documentId="13_ncr:1_{398AFCCD-D8DB-431D-B074-370B26B6A355}" xr6:coauthVersionLast="45" xr6:coauthVersionMax="45" xr10:uidLastSave="{00000000-0000-0000-0000-000000000000}"/>
  <bookViews>
    <workbookView xWindow="0" yWindow="216" windowWidth="12108" windowHeight="11016" tabRatio="889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Flow'!$A$2:$C$62</definedName>
    <definedName name="_xlnm.Print_Area" localSheetId="1">'Income Statement'!$A$1:$B$35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 l="1"/>
  <c r="C45" i="3" l="1"/>
  <c r="C33" i="3"/>
  <c r="B14" i="5"/>
  <c r="C24" i="2" l="1"/>
  <c r="B24" i="2"/>
  <c r="C12" i="9" l="1"/>
  <c r="B40" i="3" l="1"/>
  <c r="C33" i="2" l="1"/>
  <c r="C29" i="2"/>
  <c r="C14" i="2"/>
  <c r="C8" i="2"/>
  <c r="B8" i="2"/>
  <c r="B14" i="2"/>
  <c r="C21" i="2" l="1"/>
  <c r="B45" i="3"/>
  <c r="B21" i="3" l="1"/>
  <c r="B30" i="3" s="1"/>
  <c r="B10" i="5" l="1"/>
  <c r="B12" i="9" l="1"/>
  <c r="B5" i="9"/>
  <c r="C5" i="9"/>
  <c r="B6" i="9"/>
  <c r="C6" i="9"/>
  <c r="B33" i="2"/>
  <c r="B29" i="2"/>
  <c r="B33" i="3"/>
  <c r="B47" i="3" s="1"/>
  <c r="B49" i="3" s="1"/>
  <c r="B5" i="3"/>
  <c r="C5" i="3"/>
  <c r="B6" i="3"/>
  <c r="C6" i="3"/>
  <c r="B40" i="2" l="1"/>
  <c r="B21" i="2"/>
  <c r="C40" i="2" l="1"/>
  <c r="B20" i="5" l="1"/>
  <c r="B23" i="5" s="1"/>
</calcChain>
</file>

<file path=xl/sharedStrings.xml><?xml version="1.0" encoding="utf-8"?>
<sst xmlns="http://schemas.openxmlformats.org/spreadsheetml/2006/main" count="119" uniqueCount="113">
  <si>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</si>
  <si>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</si>
  <si>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</si>
  <si>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</si>
  <si>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</si>
  <si>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</si>
  <si>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</si>
  <si>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</si>
  <si>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</si>
  <si>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</si>
  <si>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</si>
  <si>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</si>
  <si>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</si>
  <si>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</si>
  <si>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</si>
  <si>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</si>
  <si>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</si>
  <si>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</si>
  <si>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</si>
  <si>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</si>
  <si>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</si>
  <si>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</si>
  <si>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</si>
  <si>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</si>
  <si>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</si>
  <si>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</si>
  <si>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</si>
  <si>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</si>
  <si>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</si>
  <si>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</si>
  <si>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Cash at bank and in hand</t>
  </si>
  <si>
    <t>Share capital</t>
  </si>
  <si>
    <t>Share premium</t>
  </si>
  <si>
    <t>Long term borrowings</t>
  </si>
  <si>
    <t>Trade payables</t>
  </si>
  <si>
    <t>Other current liabilities</t>
  </si>
  <si>
    <t>Current liabilities</t>
  </si>
  <si>
    <t>Non-current liabilities</t>
  </si>
  <si>
    <t>Short term borrowings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</si>
  <si>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</si>
  <si>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</si>
  <si>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</si>
  <si>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</si>
  <si>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</si>
  <si>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</si>
  <si>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</si>
  <si>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</si>
  <si>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</si>
  <si>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</si>
  <si>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</si>
  <si>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</si>
  <si>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</si>
  <si>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</si>
  <si>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</si>
  <si>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</si>
  <si>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</si>
  <si>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</si>
  <si>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</si>
  <si>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</si>
  <si>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</si>
  <si>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</si>
  <si>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</si>
  <si>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</si>
  <si>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outflows from operating activities</t>
  </si>
  <si>
    <t>Proceeds from sale of property, plant and equipment and intangible assets</t>
  </si>
  <si>
    <t>Net cash inflows/(outflows) from financing activities</t>
  </si>
  <si>
    <t>Net decrease in cash and cash equivalents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</si>
  <si>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</si>
  <si>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</si>
  <si>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</si>
  <si>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</si>
  <si>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</si>
  <si>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</si>
  <si>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</si>
  <si>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</si>
  <si>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</si>
  <si>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</si>
  <si>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Impairment losses on intangible assets and goodwill</t>
  </si>
  <si>
    <t>Amortization of intangible assets</t>
  </si>
  <si>
    <t>Share of profit from associates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</si>
  <si>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</si>
  <si>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</si>
  <si>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</si>
  <si>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</si>
  <si>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</si>
  <si>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Other long term liabilities</t>
  </si>
  <si>
    <t>Property plant and equipment</t>
  </si>
  <si>
    <t>Q1 2019</t>
  </si>
  <si>
    <t>01/01/2019- 31/03/2019</t>
  </si>
  <si>
    <t>Equity‑accounted investees</t>
  </si>
  <si>
    <t>Non‑controlling interests</t>
  </si>
  <si>
    <t>Deferred tax liabilities</t>
  </si>
  <si>
    <t>Other gains and losses</t>
  </si>
  <si>
    <t xml:space="preserve">CONSOLIDATED Q1 20 FINANCIAL STATEMENTS OF ASBISc Enterprises Plc </t>
  </si>
  <si>
    <t>Q1 2020</t>
  </si>
  <si>
    <t>01/01/2020- 31/03/2020</t>
  </si>
  <si>
    <t>(Repayments)/proceeds of long term loans and long term lease liabilities</t>
  </si>
  <si>
    <t>Proceeds/(repayments) of short term loans and short term lease liabilities</t>
  </si>
  <si>
    <t>31/03/2020</t>
  </si>
  <si>
    <t>Trade payables factoring facilities</t>
  </si>
  <si>
    <t>Current taxation  payable</t>
  </si>
  <si>
    <t>Decrease in trade receivables</t>
  </si>
  <si>
    <t>Increase in other current assets</t>
  </si>
  <si>
    <t>Decrease in trade payables</t>
  </si>
  <si>
    <t>Decrease in trade payables factoring facilities</t>
  </si>
  <si>
    <t>Increase/(decrease) in other current liabilities</t>
  </si>
  <si>
    <t>Decrease in factoring creditors</t>
  </si>
  <si>
    <t>Increase in other non-current liabilities</t>
  </si>
  <si>
    <t xml:space="preserve">Retained earnings and other components of equity </t>
  </si>
  <si>
    <t>(Profit)/loss from the sale of property, plant and equipment and intangible assets</t>
  </si>
  <si>
    <t>Share of loss of equity-accounted investees</t>
  </si>
  <si>
    <t>Decrease/(increase) in inventories</t>
  </si>
  <si>
    <t xml:space="preserve">Current taxation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</si>
</sst>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9" sqref="A9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93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74</v>
      </c>
    </row>
    <row r="13" spans="1:2" x14ac:dyDescent="0.25">
      <c r="A13" s="60" t="s">
        <v>3</v>
      </c>
      <c r="B13" s="61" t="s">
        <v>75</v>
      </c>
    </row>
    <row r="14" spans="1:2" x14ac:dyDescent="0.25">
      <c r="A14" s="60" t="s">
        <v>2</v>
      </c>
      <c r="B14" s="61" t="s">
        <v>58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7" activePane="bottomLeft" state="frozen"/>
      <selection pane="bottomLeft" activeCell="B26" sqref="B26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84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94</v>
      </c>
      <c r="C5" s="16" t="s">
        <v>87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95</v>
      </c>
      <c r="C6" s="19" t="s">
        <v>88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500506</v>
      </c>
      <c r="C8" s="57">
        <v>417332</v>
      </c>
    </row>
    <row r="9" spans="1:7" s="23" customFormat="1" x14ac:dyDescent="0.25">
      <c r="A9" s="23" t="s">
        <v>17</v>
      </c>
      <c r="B9" s="57">
        <v>-475095</v>
      </c>
      <c r="C9" s="57">
        <v>-396224</v>
      </c>
    </row>
    <row r="10" spans="1:7" s="23" customFormat="1" x14ac:dyDescent="0.25">
      <c r="A10" s="24" t="s">
        <v>70</v>
      </c>
      <c r="B10" s="25">
        <f>SUM(B8:B9)</f>
        <v>25411</v>
      </c>
      <c r="C10" s="25">
        <v>21108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-11053</v>
      </c>
      <c r="C12" s="57">
        <v>-10573</v>
      </c>
      <c r="D12" s="26"/>
    </row>
    <row r="13" spans="1:7" s="23" customFormat="1" x14ac:dyDescent="0.25">
      <c r="A13" s="23" t="s">
        <v>19</v>
      </c>
      <c r="B13" s="57">
        <v>-7990</v>
      </c>
      <c r="C13" s="57">
        <v>-5932</v>
      </c>
      <c r="D13" s="26"/>
    </row>
    <row r="14" spans="1:7" s="23" customFormat="1" x14ac:dyDescent="0.25">
      <c r="A14" s="24" t="s">
        <v>71</v>
      </c>
      <c r="B14" s="25">
        <f>SUM(B10:B13)</f>
        <v>6368</v>
      </c>
      <c r="C14" s="25">
        <v>4603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733</v>
      </c>
      <c r="C16" s="57">
        <v>1388</v>
      </c>
    </row>
    <row r="17" spans="1:3" s="23" customFormat="1" x14ac:dyDescent="0.25">
      <c r="A17" s="23" t="s">
        <v>20</v>
      </c>
      <c r="B17" s="57">
        <v>-4380</v>
      </c>
      <c r="C17" s="57">
        <v>-4013</v>
      </c>
    </row>
    <row r="18" spans="1:3" s="23" customFormat="1" x14ac:dyDescent="0.25">
      <c r="A18" s="23" t="s">
        <v>92</v>
      </c>
      <c r="B18" s="57">
        <v>243</v>
      </c>
      <c r="C18" s="57">
        <v>215</v>
      </c>
    </row>
    <row r="19" spans="1:3" s="23" customFormat="1" x14ac:dyDescent="0.25">
      <c r="A19" s="23" t="s">
        <v>79</v>
      </c>
      <c r="B19" s="57">
        <v>0</v>
      </c>
      <c r="C19" s="57">
        <v>-6</v>
      </c>
    </row>
    <row r="20" spans="1:3" s="23" customFormat="1" x14ac:dyDescent="0.25">
      <c r="A20" s="24" t="s">
        <v>76</v>
      </c>
      <c r="B20" s="25">
        <f>SUM(B14:B19)</f>
        <v>2964</v>
      </c>
      <c r="C20" s="25">
        <v>2187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-723</v>
      </c>
      <c r="C22" s="57">
        <v>-494</v>
      </c>
    </row>
    <row r="23" spans="1:3" s="23" customFormat="1" x14ac:dyDescent="0.25">
      <c r="A23" s="24" t="s">
        <v>72</v>
      </c>
      <c r="B23" s="25">
        <f>B20+B22</f>
        <v>2241</v>
      </c>
      <c r="C23" s="25">
        <v>1693</v>
      </c>
    </row>
    <row r="24" spans="1:3" s="23" customFormat="1" x14ac:dyDescent="0.25">
      <c r="A24" s="29" t="s">
        <v>73</v>
      </c>
      <c r="B24" s="30"/>
      <c r="C24" s="30"/>
    </row>
    <row r="25" spans="1:3" s="23" customFormat="1" x14ac:dyDescent="0.25">
      <c r="A25" s="24" t="s">
        <v>69</v>
      </c>
      <c r="B25" s="25">
        <v>2273</v>
      </c>
      <c r="C25" s="25">
        <v>1686</v>
      </c>
    </row>
    <row r="26" spans="1:3" s="23" customFormat="1" x14ac:dyDescent="0.25">
      <c r="A26" s="23" t="s">
        <v>22</v>
      </c>
      <c r="B26" s="57">
        <v>-32</v>
      </c>
      <c r="C26" s="57">
        <v>7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defaultColWidth="9.109375" defaultRowHeight="13.2" x14ac:dyDescent="0.25"/>
  <cols>
    <col min="1" max="1" width="102.886718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83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 2020</v>
      </c>
      <c r="C5" s="16" t="str">
        <f>'Income Statement'!C5</f>
        <v>Q1 2019</v>
      </c>
    </row>
    <row r="6" spans="1:6" ht="35.1" customHeight="1" x14ac:dyDescent="0.25">
      <c r="A6" s="15"/>
      <c r="B6" s="19" t="str">
        <f>'Income Statement'!B6</f>
        <v>01/01/2020- 31/03/2020</v>
      </c>
      <c r="C6" s="19" t="str">
        <f>'Income Statement'!C6</f>
        <v>01/01/2019- 31/03/2019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59</v>
      </c>
      <c r="B8" s="35">
        <v>2964</v>
      </c>
      <c r="C8" s="35">
        <v>2187</v>
      </c>
      <c r="E8" s="30"/>
      <c r="F8" s="22"/>
    </row>
    <row r="9" spans="1:6" s="23" customFormat="1" x14ac:dyDescent="0.25">
      <c r="A9" s="36" t="s">
        <v>40</v>
      </c>
      <c r="B9" s="27"/>
      <c r="C9" s="27"/>
      <c r="E9" s="22"/>
      <c r="F9" s="22"/>
    </row>
    <row r="10" spans="1:6" s="23" customFormat="1" x14ac:dyDescent="0.25">
      <c r="A10" s="36" t="s">
        <v>41</v>
      </c>
      <c r="B10" s="37">
        <v>-1762</v>
      </c>
      <c r="C10" s="37">
        <v>-155</v>
      </c>
      <c r="E10" s="22"/>
      <c r="F10" s="22"/>
    </row>
    <row r="11" spans="1:6" s="23" customFormat="1" x14ac:dyDescent="0.25">
      <c r="A11" s="36" t="s">
        <v>80</v>
      </c>
      <c r="B11" s="37">
        <v>778</v>
      </c>
      <c r="C11" s="37">
        <v>527</v>
      </c>
      <c r="E11" s="22"/>
      <c r="F11" s="22"/>
    </row>
    <row r="12" spans="1:6" s="23" customFormat="1" x14ac:dyDescent="0.25">
      <c r="A12" s="36" t="s">
        <v>78</v>
      </c>
      <c r="B12" s="37">
        <v>230</v>
      </c>
      <c r="C12" s="37">
        <v>279</v>
      </c>
      <c r="E12" s="22"/>
      <c r="F12" s="22"/>
    </row>
    <row r="13" spans="1:6" s="23" customFormat="1" x14ac:dyDescent="0.25">
      <c r="A13" s="38" t="s">
        <v>109</v>
      </c>
      <c r="B13" s="37">
        <v>-67</v>
      </c>
      <c r="C13" s="37">
        <v>5</v>
      </c>
      <c r="E13" s="22"/>
      <c r="F13" s="22"/>
    </row>
    <row r="14" spans="1:6" s="23" customFormat="1" x14ac:dyDescent="0.25">
      <c r="A14" s="36" t="s">
        <v>77</v>
      </c>
      <c r="B14" s="37">
        <v>0</v>
      </c>
      <c r="C14" s="37">
        <v>14</v>
      </c>
      <c r="E14" s="22"/>
      <c r="F14" s="22"/>
    </row>
    <row r="15" spans="1:6" s="23" customFormat="1" x14ac:dyDescent="0.25">
      <c r="A15" s="36" t="s">
        <v>42</v>
      </c>
      <c r="B15" s="37">
        <v>372</v>
      </c>
      <c r="C15" s="37">
        <v>488</v>
      </c>
      <c r="E15" s="22"/>
      <c r="F15" s="22"/>
    </row>
    <row r="16" spans="1:6" s="23" customFormat="1" x14ac:dyDescent="0.25">
      <c r="A16" s="36" t="s">
        <v>43</v>
      </c>
      <c r="B16" s="37">
        <v>-1</v>
      </c>
      <c r="C16" s="37">
        <v>-1</v>
      </c>
      <c r="E16" s="22"/>
      <c r="F16" s="22"/>
    </row>
    <row r="17" spans="1:6" s="23" customFormat="1" x14ac:dyDescent="0.25">
      <c r="A17" s="36" t="s">
        <v>60</v>
      </c>
      <c r="B17" s="37">
        <v>-544</v>
      </c>
      <c r="C17" s="37">
        <v>318</v>
      </c>
      <c r="E17" s="22"/>
      <c r="F17" s="22"/>
    </row>
    <row r="18" spans="1:6" s="23" customFormat="1" x14ac:dyDescent="0.25">
      <c r="A18" s="23" t="s">
        <v>110</v>
      </c>
      <c r="B18" s="37">
        <v>0</v>
      </c>
      <c r="C18" s="37">
        <v>6</v>
      </c>
      <c r="E18" s="22"/>
      <c r="F18" s="22"/>
    </row>
    <row r="19" spans="1:6" s="23" customFormat="1" x14ac:dyDescent="0.25">
      <c r="A19" s="38" t="s">
        <v>44</v>
      </c>
      <c r="B19" s="37">
        <v>-61</v>
      </c>
      <c r="C19" s="37">
        <v>-24</v>
      </c>
      <c r="E19" s="22"/>
      <c r="F19" s="22"/>
    </row>
    <row r="20" spans="1:6" s="23" customFormat="1" x14ac:dyDescent="0.25">
      <c r="A20" s="36" t="s">
        <v>45</v>
      </c>
      <c r="B20" s="37">
        <v>1024</v>
      </c>
      <c r="C20" s="37">
        <v>1116</v>
      </c>
      <c r="E20" s="22"/>
      <c r="F20" s="22"/>
    </row>
    <row r="21" spans="1:6" s="23" customFormat="1" x14ac:dyDescent="0.25">
      <c r="A21" s="34" t="s">
        <v>61</v>
      </c>
      <c r="B21" s="58">
        <f>SUM(B8:B20)</f>
        <v>2933</v>
      </c>
      <c r="C21" s="58">
        <v>4760</v>
      </c>
      <c r="E21" s="22"/>
      <c r="F21" s="22"/>
    </row>
    <row r="22" spans="1:6" s="23" customFormat="1" x14ac:dyDescent="0.25">
      <c r="A22" s="36" t="s">
        <v>111</v>
      </c>
      <c r="B22" s="59">
        <v>21259</v>
      </c>
      <c r="C22" s="59">
        <v>-7997</v>
      </c>
      <c r="E22" s="22"/>
      <c r="F22" s="22"/>
    </row>
    <row r="23" spans="1:6" s="23" customFormat="1" x14ac:dyDescent="0.25">
      <c r="A23" s="36" t="s">
        <v>101</v>
      </c>
      <c r="B23" s="59">
        <v>42374</v>
      </c>
      <c r="C23" s="59">
        <v>26276</v>
      </c>
      <c r="E23" s="22"/>
      <c r="F23" s="22"/>
    </row>
    <row r="24" spans="1:6" s="23" customFormat="1" x14ac:dyDescent="0.25">
      <c r="A24" s="36" t="s">
        <v>102</v>
      </c>
      <c r="B24" s="59">
        <v>-2121</v>
      </c>
      <c r="C24" s="59">
        <v>-2301</v>
      </c>
      <c r="E24" s="22"/>
      <c r="F24" s="22"/>
    </row>
    <row r="25" spans="1:6" s="23" customFormat="1" x14ac:dyDescent="0.25">
      <c r="A25" s="36" t="s">
        <v>103</v>
      </c>
      <c r="B25" s="59">
        <v>-116397</v>
      </c>
      <c r="C25" s="59">
        <v>-56821</v>
      </c>
      <c r="E25" s="22"/>
      <c r="F25" s="22"/>
    </row>
    <row r="26" spans="1:6" s="23" customFormat="1" x14ac:dyDescent="0.25">
      <c r="A26" s="36" t="s">
        <v>105</v>
      </c>
      <c r="B26" s="59">
        <v>7298</v>
      </c>
      <c r="C26" s="59">
        <v>-4533</v>
      </c>
      <c r="E26" s="22"/>
      <c r="F26" s="22"/>
    </row>
    <row r="27" spans="1:6" s="23" customFormat="1" x14ac:dyDescent="0.25">
      <c r="A27" s="36" t="s">
        <v>104</v>
      </c>
      <c r="B27" s="59">
        <v>-6891</v>
      </c>
      <c r="C27" s="59">
        <v>-4704</v>
      </c>
      <c r="E27" s="22"/>
      <c r="F27" s="22"/>
    </row>
    <row r="28" spans="1:6" s="23" customFormat="1" x14ac:dyDescent="0.25">
      <c r="A28" s="36" t="s">
        <v>107</v>
      </c>
      <c r="B28" s="59">
        <v>24</v>
      </c>
      <c r="C28" s="59">
        <v>24</v>
      </c>
      <c r="E28" s="22"/>
      <c r="F28" s="22"/>
    </row>
    <row r="29" spans="1:6" s="23" customFormat="1" x14ac:dyDescent="0.25">
      <c r="A29" s="36" t="s">
        <v>106</v>
      </c>
      <c r="B29" s="59">
        <v>-19047</v>
      </c>
      <c r="C29" s="59">
        <v>-16844</v>
      </c>
      <c r="E29" s="22"/>
      <c r="F29" s="22"/>
    </row>
    <row r="30" spans="1:6" s="23" customFormat="1" x14ac:dyDescent="0.25">
      <c r="A30" s="34" t="s">
        <v>62</v>
      </c>
      <c r="B30" s="64">
        <f>SUM(B21:B29)</f>
        <v>-70568</v>
      </c>
      <c r="C30" s="64">
        <f>SUM(C21:C29)</f>
        <v>-62140</v>
      </c>
      <c r="E30" s="22"/>
      <c r="F30" s="22"/>
    </row>
    <row r="31" spans="1:6" s="23" customFormat="1" x14ac:dyDescent="0.25">
      <c r="A31" s="36" t="s">
        <v>48</v>
      </c>
      <c r="B31" s="59">
        <v>-1085</v>
      </c>
      <c r="C31" s="63">
        <v>-381</v>
      </c>
      <c r="E31" s="22"/>
      <c r="F31" s="22"/>
    </row>
    <row r="32" spans="1:6" s="23" customFormat="1" x14ac:dyDescent="0.25">
      <c r="A32" s="36" t="s">
        <v>45</v>
      </c>
      <c r="B32" s="59">
        <v>-945</v>
      </c>
      <c r="C32" s="59">
        <v>-1116</v>
      </c>
      <c r="E32" s="22"/>
      <c r="F32" s="22"/>
    </row>
    <row r="33" spans="1:7" s="23" customFormat="1" x14ac:dyDescent="0.25">
      <c r="A33" s="39" t="s">
        <v>63</v>
      </c>
      <c r="B33" s="50">
        <f>SUM(B30:B32)</f>
        <v>-72598</v>
      </c>
      <c r="C33" s="50">
        <f>SUM(C30:C32)</f>
        <v>-63637</v>
      </c>
      <c r="E33" s="22"/>
      <c r="F33" s="22"/>
    </row>
    <row r="34" spans="1:7" s="42" customFormat="1" x14ac:dyDescent="0.25">
      <c r="A34" s="40"/>
      <c r="B34" s="41"/>
      <c r="C34" s="41"/>
      <c r="E34" s="22"/>
      <c r="F34" s="22"/>
    </row>
    <row r="35" spans="1:7" s="22" customFormat="1" ht="15.75" customHeight="1" x14ac:dyDescent="0.25">
      <c r="A35" s="22" t="s">
        <v>46</v>
      </c>
      <c r="B35" s="30"/>
      <c r="C35" s="30"/>
    </row>
    <row r="36" spans="1:7" s="22" customFormat="1" ht="15.75" customHeight="1" x14ac:dyDescent="0.25">
      <c r="A36" s="36" t="s">
        <v>49</v>
      </c>
      <c r="B36" s="27">
        <v>-74</v>
      </c>
      <c r="C36" s="27">
        <v>-102</v>
      </c>
    </row>
    <row r="37" spans="1:7" s="22" customFormat="1" ht="15.75" customHeight="1" x14ac:dyDescent="0.25">
      <c r="A37" s="43" t="s">
        <v>50</v>
      </c>
      <c r="B37" s="27">
        <v>-1018</v>
      </c>
      <c r="C37" s="27">
        <v>-488</v>
      </c>
    </row>
    <row r="38" spans="1:7" s="22" customFormat="1" ht="15.75" customHeight="1" x14ac:dyDescent="0.25">
      <c r="A38" s="36" t="s">
        <v>64</v>
      </c>
      <c r="B38" s="27">
        <v>87</v>
      </c>
      <c r="C38" s="27">
        <v>5</v>
      </c>
    </row>
    <row r="39" spans="1:7" s="23" customFormat="1" x14ac:dyDescent="0.25">
      <c r="A39" s="36" t="s">
        <v>44</v>
      </c>
      <c r="B39" s="59">
        <v>61</v>
      </c>
      <c r="C39" s="59">
        <v>24</v>
      </c>
      <c r="E39" s="22"/>
      <c r="F39" s="22"/>
    </row>
    <row r="40" spans="1:7" s="23" customFormat="1" x14ac:dyDescent="0.25">
      <c r="A40" s="39" t="s">
        <v>51</v>
      </c>
      <c r="B40" s="50">
        <f>SUM(B36:B39)</f>
        <v>-944</v>
      </c>
      <c r="C40" s="50">
        <v>-561</v>
      </c>
      <c r="E40" s="22"/>
      <c r="F40" s="22"/>
    </row>
    <row r="41" spans="1:7" s="42" customFormat="1" x14ac:dyDescent="0.25">
      <c r="A41" s="40"/>
      <c r="B41" s="41"/>
      <c r="C41" s="41"/>
      <c r="E41" s="22"/>
      <c r="F41" s="22"/>
    </row>
    <row r="42" spans="1:7" s="22" customFormat="1" ht="13.5" customHeight="1" x14ac:dyDescent="0.25">
      <c r="A42" s="22" t="s">
        <v>47</v>
      </c>
      <c r="B42" s="37"/>
      <c r="C42" s="37"/>
    </row>
    <row r="43" spans="1:7" s="22" customFormat="1" ht="13.5" customHeight="1" x14ac:dyDescent="0.25">
      <c r="A43" s="38" t="s">
        <v>96</v>
      </c>
      <c r="B43" s="37">
        <v>-322</v>
      </c>
      <c r="C43" s="37">
        <v>8</v>
      </c>
    </row>
    <row r="44" spans="1:7" s="22" customFormat="1" ht="13.5" customHeight="1" x14ac:dyDescent="0.25">
      <c r="A44" s="38" t="s">
        <v>97</v>
      </c>
      <c r="B44" s="37">
        <v>-1070</v>
      </c>
      <c r="C44" s="37">
        <v>-741</v>
      </c>
    </row>
    <row r="45" spans="1:7" s="23" customFormat="1" x14ac:dyDescent="0.25">
      <c r="A45" s="39" t="s">
        <v>65</v>
      </c>
      <c r="B45" s="50">
        <f>SUM(B43:B44)</f>
        <v>-1392</v>
      </c>
      <c r="C45" s="50">
        <f>SUM(C43:C44)</f>
        <v>-733</v>
      </c>
      <c r="D45" s="42"/>
      <c r="E45" s="22"/>
      <c r="F45" s="22"/>
      <c r="G45" s="42"/>
    </row>
    <row r="46" spans="1:7" s="22" customFormat="1" x14ac:dyDescent="0.25">
      <c r="B46" s="30"/>
      <c r="C46" s="30"/>
    </row>
    <row r="47" spans="1:7" s="22" customFormat="1" x14ac:dyDescent="0.25">
      <c r="A47" s="22" t="s">
        <v>66</v>
      </c>
      <c r="B47" s="44">
        <f>B45+B40+B33</f>
        <v>-74934</v>
      </c>
      <c r="C47" s="44">
        <v>-64931</v>
      </c>
    </row>
    <row r="48" spans="1:7" s="22" customFormat="1" x14ac:dyDescent="0.25">
      <c r="A48" s="22" t="s">
        <v>67</v>
      </c>
      <c r="B48" s="44">
        <v>78306</v>
      </c>
      <c r="C48" s="44">
        <v>58109</v>
      </c>
    </row>
    <row r="49" spans="1:6" s="22" customFormat="1" ht="12.9" customHeight="1" x14ac:dyDescent="0.25">
      <c r="A49" s="22" t="s">
        <v>68</v>
      </c>
      <c r="B49" s="44">
        <f>SUM(B47:B48)</f>
        <v>3372</v>
      </c>
      <c r="C49" s="44">
        <v>-6822</v>
      </c>
    </row>
    <row r="50" spans="1:6" x14ac:dyDescent="0.25">
      <c r="A50" s="23"/>
      <c r="B50" s="27"/>
      <c r="C50" s="27"/>
      <c r="E50" s="22"/>
      <c r="F50" s="22"/>
    </row>
    <row r="51" spans="1:6" ht="39" customHeight="1" x14ac:dyDescent="0.25">
      <c r="A51" s="45"/>
      <c r="B51" s="27"/>
      <c r="C51" s="27"/>
    </row>
    <row r="52" spans="1:6" x14ac:dyDescent="0.25">
      <c r="A52" s="23"/>
      <c r="B52" s="27"/>
      <c r="C52" s="27"/>
    </row>
    <row r="53" spans="1:6" x14ac:dyDescent="0.25">
      <c r="A53" s="65"/>
      <c r="B53" s="65"/>
      <c r="C53" s="65"/>
    </row>
    <row r="54" spans="1:6" x14ac:dyDescent="0.25">
      <c r="A54" s="23"/>
      <c r="B54" s="27"/>
      <c r="C54" s="27"/>
    </row>
    <row r="55" spans="1:6" x14ac:dyDescent="0.25">
      <c r="A55" s="23"/>
      <c r="B55" s="27"/>
      <c r="C55" s="27"/>
    </row>
    <row r="56" spans="1:6" x14ac:dyDescent="0.25">
      <c r="A56" s="65"/>
      <c r="B56" s="65"/>
      <c r="C56" s="65"/>
    </row>
    <row r="57" spans="1:6" x14ac:dyDescent="0.25">
      <c r="A57" s="23"/>
      <c r="B57" s="27"/>
      <c r="C57" s="27"/>
    </row>
    <row r="58" spans="1:6" x14ac:dyDescent="0.25">
      <c r="A58" s="23"/>
      <c r="B58" s="27"/>
      <c r="C58" s="27"/>
    </row>
    <row r="59" spans="1:6" x14ac:dyDescent="0.25">
      <c r="A59" s="65"/>
      <c r="B59" s="65"/>
      <c r="C59" s="65"/>
    </row>
    <row r="60" spans="1:6" x14ac:dyDescent="0.25">
      <c r="A60" s="23"/>
    </row>
    <row r="61" spans="1:6" x14ac:dyDescent="0.25">
      <c r="A61" s="23"/>
    </row>
    <row r="62" spans="1:6" x14ac:dyDescent="0.25">
      <c r="A62" s="65"/>
      <c r="B62" s="65"/>
      <c r="C62" s="65"/>
    </row>
    <row r="63" spans="1:6" x14ac:dyDescent="0.25">
      <c r="A63" s="23"/>
      <c r="B63" s="27"/>
      <c r="C63" s="27"/>
    </row>
    <row r="64" spans="1:6" x14ac:dyDescent="0.25">
      <c r="A64" s="23"/>
      <c r="B64" s="27"/>
      <c r="C64" s="27"/>
    </row>
  </sheetData>
  <mergeCells count="4">
    <mergeCell ref="A62:C62"/>
    <mergeCell ref="A53:C53"/>
    <mergeCell ref="A56:C56"/>
    <mergeCell ref="A59:C59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37" sqref="B37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82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98</v>
      </c>
      <c r="C6" s="47">
        <v>43830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33317</v>
      </c>
      <c r="C8" s="25">
        <f>SUM(C9:C13)</f>
        <v>33318</v>
      </c>
    </row>
    <row r="9" spans="1:3" x14ac:dyDescent="0.25">
      <c r="A9" s="36" t="s">
        <v>86</v>
      </c>
      <c r="B9" s="37">
        <v>29398</v>
      </c>
      <c r="C9" s="37">
        <v>29680</v>
      </c>
    </row>
    <row r="10" spans="1:3" x14ac:dyDescent="0.25">
      <c r="A10" s="36" t="s">
        <v>23</v>
      </c>
      <c r="B10" s="37">
        <v>2401</v>
      </c>
      <c r="C10" s="37">
        <v>2593</v>
      </c>
    </row>
    <row r="11" spans="1:3" x14ac:dyDescent="0.25">
      <c r="A11" s="36" t="s">
        <v>89</v>
      </c>
      <c r="B11" s="37">
        <v>821</v>
      </c>
      <c r="C11" s="37">
        <v>227</v>
      </c>
    </row>
    <row r="12" spans="1:3" x14ac:dyDescent="0.25">
      <c r="A12" s="36" t="s">
        <v>24</v>
      </c>
      <c r="B12" s="37">
        <v>586</v>
      </c>
      <c r="C12" s="37">
        <v>591</v>
      </c>
    </row>
    <row r="13" spans="1:3" x14ac:dyDescent="0.25">
      <c r="A13" s="36" t="s">
        <v>25</v>
      </c>
      <c r="B13" s="37">
        <v>111</v>
      </c>
      <c r="C13" s="37">
        <v>227</v>
      </c>
    </row>
    <row r="14" spans="1:3" x14ac:dyDescent="0.25">
      <c r="A14" s="39" t="s">
        <v>6</v>
      </c>
      <c r="B14" s="25">
        <f>SUM(B15:B20)</f>
        <v>488957</v>
      </c>
      <c r="C14" s="25">
        <f>SUM(C15:C20)</f>
        <v>599469</v>
      </c>
    </row>
    <row r="15" spans="1:3" x14ac:dyDescent="0.25">
      <c r="A15" s="36" t="s">
        <v>26</v>
      </c>
      <c r="B15" s="37">
        <v>245324</v>
      </c>
      <c r="C15" s="37">
        <v>266039</v>
      </c>
    </row>
    <row r="16" spans="1:3" x14ac:dyDescent="0.25">
      <c r="A16" s="36" t="s">
        <v>27</v>
      </c>
      <c r="B16" s="37">
        <v>169422</v>
      </c>
      <c r="C16" s="37">
        <v>212168</v>
      </c>
    </row>
    <row r="17" spans="1:3" x14ac:dyDescent="0.25">
      <c r="A17" s="38" t="s">
        <v>28</v>
      </c>
      <c r="B17" s="37">
        <v>17449</v>
      </c>
      <c r="C17" s="37">
        <v>16035</v>
      </c>
    </row>
    <row r="18" spans="1:3" x14ac:dyDescent="0.25">
      <c r="A18" s="36" t="s">
        <v>29</v>
      </c>
      <c r="B18" s="37">
        <v>1652</v>
      </c>
      <c r="C18" s="37">
        <v>945</v>
      </c>
    </row>
    <row r="19" spans="1:3" x14ac:dyDescent="0.25">
      <c r="A19" s="36" t="s">
        <v>112</v>
      </c>
      <c r="B19" s="37">
        <v>866</v>
      </c>
      <c r="C19" s="37">
        <v>595</v>
      </c>
    </row>
    <row r="20" spans="1:3" x14ac:dyDescent="0.25">
      <c r="A20" s="36" t="s">
        <v>30</v>
      </c>
      <c r="B20" s="27">
        <v>54244</v>
      </c>
      <c r="C20" s="37">
        <v>103687</v>
      </c>
    </row>
    <row r="21" spans="1:3" ht="19.2" customHeight="1" x14ac:dyDescent="0.25">
      <c r="A21" s="39" t="s">
        <v>7</v>
      </c>
      <c r="B21" s="50">
        <f>B14+B8</f>
        <v>522274</v>
      </c>
      <c r="C21" s="50">
        <f>C14+C8</f>
        <v>632787</v>
      </c>
    </row>
    <row r="22" spans="1:3" x14ac:dyDescent="0.25">
      <c r="B22" s="23"/>
      <c r="C22" s="23"/>
    </row>
    <row r="23" spans="1:3" x14ac:dyDescent="0.25">
      <c r="A23" s="66" t="s">
        <v>9</v>
      </c>
      <c r="B23" s="66"/>
      <c r="C23" s="23"/>
    </row>
    <row r="24" spans="1:3" x14ac:dyDescent="0.25">
      <c r="A24" s="39" t="s">
        <v>12</v>
      </c>
      <c r="B24" s="25">
        <f>SUM(B25:B28)</f>
        <v>107742</v>
      </c>
      <c r="C24" s="25">
        <f>SUM(C25:C28)</f>
        <v>108195</v>
      </c>
    </row>
    <row r="25" spans="1:3" x14ac:dyDescent="0.25">
      <c r="A25" s="36" t="s">
        <v>31</v>
      </c>
      <c r="B25" s="37">
        <v>11100</v>
      </c>
      <c r="C25" s="37">
        <v>11100</v>
      </c>
    </row>
    <row r="26" spans="1:3" x14ac:dyDescent="0.25">
      <c r="A26" s="38" t="s">
        <v>32</v>
      </c>
      <c r="B26" s="37">
        <v>23518</v>
      </c>
      <c r="C26" s="37">
        <v>23518</v>
      </c>
    </row>
    <row r="27" spans="1:3" x14ac:dyDescent="0.25">
      <c r="A27" s="38" t="s">
        <v>108</v>
      </c>
      <c r="B27" s="37">
        <v>72887</v>
      </c>
      <c r="C27" s="37">
        <v>73323</v>
      </c>
    </row>
    <row r="28" spans="1:3" x14ac:dyDescent="0.25">
      <c r="A28" s="38" t="s">
        <v>90</v>
      </c>
      <c r="B28" s="27">
        <v>237</v>
      </c>
      <c r="C28" s="27">
        <v>254</v>
      </c>
    </row>
    <row r="29" spans="1:3" x14ac:dyDescent="0.25">
      <c r="A29" s="39" t="s">
        <v>37</v>
      </c>
      <c r="B29" s="25">
        <f>SUM(B30:B32)</f>
        <v>4420</v>
      </c>
      <c r="C29" s="25">
        <f>SUM(C30:C32)</f>
        <v>4484</v>
      </c>
    </row>
    <row r="30" spans="1:3" x14ac:dyDescent="0.25">
      <c r="A30" s="38" t="s">
        <v>33</v>
      </c>
      <c r="B30" s="37">
        <v>3345</v>
      </c>
      <c r="C30" s="37">
        <v>3338</v>
      </c>
    </row>
    <row r="31" spans="1:3" x14ac:dyDescent="0.25">
      <c r="A31" s="38" t="s">
        <v>85</v>
      </c>
      <c r="B31" s="37">
        <v>659</v>
      </c>
      <c r="C31" s="37">
        <v>635</v>
      </c>
    </row>
    <row r="32" spans="1:3" x14ac:dyDescent="0.25">
      <c r="A32" s="36" t="s">
        <v>91</v>
      </c>
      <c r="B32" s="37">
        <v>416</v>
      </c>
      <c r="C32" s="37">
        <v>511</v>
      </c>
    </row>
    <row r="33" spans="1:7" x14ac:dyDescent="0.25">
      <c r="A33" s="39" t="s">
        <v>36</v>
      </c>
      <c r="B33" s="25">
        <f>SUM(B34:B39)</f>
        <v>410112</v>
      </c>
      <c r="C33" s="25">
        <f>SUM(C34:C39)</f>
        <v>520109</v>
      </c>
    </row>
    <row r="34" spans="1:7" x14ac:dyDescent="0.25">
      <c r="A34" s="51" t="s">
        <v>34</v>
      </c>
      <c r="B34" s="37">
        <v>204879</v>
      </c>
      <c r="C34" s="37">
        <v>321277</v>
      </c>
    </row>
    <row r="35" spans="1:7" x14ac:dyDescent="0.25">
      <c r="A35" s="36" t="s">
        <v>99</v>
      </c>
      <c r="B35" s="37">
        <v>22215</v>
      </c>
      <c r="C35" s="37">
        <v>29106</v>
      </c>
    </row>
    <row r="36" spans="1:7" x14ac:dyDescent="0.25">
      <c r="A36" s="23" t="s">
        <v>35</v>
      </c>
      <c r="B36" s="37">
        <v>68952</v>
      </c>
      <c r="C36" s="37">
        <v>59036</v>
      </c>
    </row>
    <row r="37" spans="1:7" x14ac:dyDescent="0.25">
      <c r="A37" s="23" t="s">
        <v>38</v>
      </c>
      <c r="B37" s="37">
        <v>112673</v>
      </c>
      <c r="C37" s="37">
        <v>107174</v>
      </c>
    </row>
    <row r="38" spans="1:7" x14ac:dyDescent="0.25">
      <c r="A38" s="23" t="s">
        <v>39</v>
      </c>
      <c r="B38" s="37">
        <v>58</v>
      </c>
      <c r="C38" s="37">
        <v>2082</v>
      </c>
    </row>
    <row r="39" spans="1:7" x14ac:dyDescent="0.25">
      <c r="A39" s="38" t="s">
        <v>100</v>
      </c>
      <c r="B39" s="37">
        <v>1335</v>
      </c>
      <c r="C39" s="37">
        <v>1434</v>
      </c>
    </row>
    <row r="40" spans="1:7" s="38" customFormat="1" ht="19.2" customHeight="1" x14ac:dyDescent="0.25">
      <c r="A40" s="39" t="s">
        <v>10</v>
      </c>
      <c r="B40" s="50">
        <f>B24+B29+B33</f>
        <v>522274</v>
      </c>
      <c r="C40" s="50">
        <f>C33+C29+C24</f>
        <v>632788</v>
      </c>
      <c r="F40" s="23"/>
      <c r="G40" s="23"/>
    </row>
    <row r="41" spans="1:7" x14ac:dyDescent="0.25">
      <c r="B41" s="23"/>
      <c r="C41" s="23"/>
    </row>
    <row r="45" spans="1:7" x14ac:dyDescent="0.25">
      <c r="A45" s="65"/>
      <c r="B45" s="65"/>
      <c r="C45" s="65"/>
    </row>
    <row r="48" spans="1:7" x14ac:dyDescent="0.25">
      <c r="A48" s="65"/>
      <c r="B48" s="65"/>
      <c r="C48" s="65"/>
    </row>
    <row r="50" spans="1:6" x14ac:dyDescent="0.25">
      <c r="A50" s="65"/>
      <c r="B50" s="65"/>
      <c r="C50" s="65"/>
    </row>
    <row r="51" spans="1:6" x14ac:dyDescent="0.25">
      <c r="B51" s="27"/>
    </row>
    <row r="52" spans="1:6" x14ac:dyDescent="0.25">
      <c r="B52" s="27"/>
    </row>
    <row r="53" spans="1:6" x14ac:dyDescent="0.25">
      <c r="A53" s="65"/>
      <c r="B53" s="65"/>
      <c r="C53" s="65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B16" sqref="B16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81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 2020</v>
      </c>
      <c r="C5" s="16" t="str">
        <f>'Income Statement'!C5</f>
        <v>Q1 2019</v>
      </c>
    </row>
    <row r="6" spans="1:16382" ht="35.1" customHeight="1" x14ac:dyDescent="0.25">
      <c r="A6" s="18"/>
      <c r="B6" s="19" t="str">
        <f>'Income Statement'!B6</f>
        <v>01/01/2020- 31/03/2020</v>
      </c>
      <c r="C6" s="19" t="str">
        <f>'Income Statement'!C6</f>
        <v>01/01/2019- 31/03/2019</v>
      </c>
    </row>
    <row r="7" spans="1:16382" ht="13.95" customHeight="1" x14ac:dyDescent="0.25">
      <c r="A7" s="23" t="s">
        <v>54</v>
      </c>
      <c r="B7" s="37">
        <v>265547</v>
      </c>
      <c r="C7" s="37">
        <v>205152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55</v>
      </c>
      <c r="B8" s="37">
        <v>143801</v>
      </c>
      <c r="C8" s="37">
        <v>110538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56</v>
      </c>
      <c r="B9" s="37">
        <v>50166</v>
      </c>
      <c r="C9" s="37">
        <v>56822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57</v>
      </c>
      <c r="B10" s="37">
        <v>31351</v>
      </c>
      <c r="C10" s="37">
        <v>34869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52</v>
      </c>
      <c r="B11" s="37">
        <v>9641</v>
      </c>
      <c r="C11" s="37">
        <v>9951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53</v>
      </c>
      <c r="B12" s="50">
        <f>SUM(B7:B11)</f>
        <v>500506</v>
      </c>
      <c r="C12" s="50">
        <f>SUM(C7:C11)</f>
        <v>417332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2020-05-05T14:24:09Z</dcterms:modified>
</cp:coreProperties>
</file>