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II kw.2020\materiały dla analityków\"/>
    </mc:Choice>
  </mc:AlternateContent>
  <xr:revisionPtr revIDLastSave="0" documentId="13_ncr:1_{05AE3544-23E0-4573-AFFF-E3123F10CA20}" xr6:coauthVersionLast="45" xr6:coauthVersionMax="45" xr10:uidLastSave="{00000000-0000-0000-0000-000000000000}"/>
  <bookViews>
    <workbookView xWindow="-108" yWindow="-108" windowWidth="23256" windowHeight="12576" tabRatio="889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Sheet'!$A$2:$C$53</definedName>
    <definedName name="_xlnm.Print_Area" localSheetId="2">'Cash Flow'!$A$2:$C$66</definedName>
    <definedName name="_xlnm.Print_Area" localSheetId="1">'Income Statement'!$A$1:$B$36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B29" i="2"/>
  <c r="C42" i="3"/>
  <c r="B42" i="3"/>
  <c r="C24" i="2" l="1"/>
  <c r="B24" i="2"/>
  <c r="C49" i="3"/>
  <c r="B49" i="3"/>
  <c r="C22" i="3"/>
  <c r="C31" i="3" s="1"/>
  <c r="C34" i="3" s="1"/>
  <c r="B22" i="3"/>
  <c r="B31" i="3" s="1"/>
  <c r="B34" i="3" s="1"/>
  <c r="C10" i="5"/>
  <c r="C14" i="5" s="1"/>
  <c r="C21" i="5" s="1"/>
  <c r="C53" i="3" l="1"/>
  <c r="B53" i="3"/>
  <c r="C12" i="9"/>
  <c r="C24" i="5"/>
  <c r="C14" i="2" l="1"/>
  <c r="C33" i="2"/>
  <c r="C8" i="2"/>
  <c r="B12" i="9" l="1"/>
  <c r="B5" i="9"/>
  <c r="C5" i="9"/>
  <c r="B6" i="9"/>
  <c r="C6" i="9"/>
  <c r="B33" i="2"/>
  <c r="B14" i="2"/>
  <c r="B8" i="2"/>
  <c r="B5" i="3"/>
  <c r="C5" i="3"/>
  <c r="B6" i="3"/>
  <c r="C6" i="3"/>
  <c r="B10" i="5"/>
  <c r="B14" i="5" s="1"/>
  <c r="B21" i="5" s="1"/>
  <c r="B24" i="5" l="1"/>
  <c r="B40" i="2"/>
  <c r="B21" i="2"/>
  <c r="C21" i="2"/>
  <c r="C40" i="2" l="1"/>
</calcChain>
</file>

<file path=xl/sharedStrings.xml><?xml version="1.0" encoding="utf-8"?>
<sst xmlns="http://schemas.openxmlformats.org/spreadsheetml/2006/main" count="124" uniqueCount="116">
  <si>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</si>
  <si>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</si>
  <si>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</si>
  <si>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</si>
  <si>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</si>
  <si>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</si>
  <si>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</si>
  <si>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</si>
  <si>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</si>
  <si>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</si>
  <si>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</si>
  <si>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</si>
  <si>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</si>
  <si>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</si>
  <si>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</si>
  <si>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</si>
  <si>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</si>
  <si>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</si>
  <si>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</si>
  <si>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</si>
  <si>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</si>
  <si>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</si>
  <si>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</si>
  <si>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</si>
  <si>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</si>
  <si>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</si>
  <si>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</si>
  <si>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</si>
  <si>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</si>
  <si>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</si>
  <si>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Current taxation</t>
  </si>
  <si>
    <t>Cash at bank and in hand</t>
  </si>
  <si>
    <t>Share capital</t>
  </si>
  <si>
    <t>Share premium</t>
  </si>
  <si>
    <t>Long term borrowings</t>
  </si>
  <si>
    <t xml:space="preserve">Deferred tax liabilities 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</si>
  <si>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</si>
  <si>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</si>
  <si>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</si>
  <si>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</si>
  <si>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</si>
  <si>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</si>
  <si>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</si>
  <si>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</si>
  <si>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Depreciation of property, plant and equipment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</si>
  <si>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</si>
  <si>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</si>
  <si>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</si>
  <si>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</si>
  <si>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</si>
  <si>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</si>
  <si>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</si>
  <si>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</si>
  <si>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</si>
  <si>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</si>
  <si>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</si>
  <si>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</si>
  <si>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</si>
  <si>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</si>
  <si>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</si>
  <si>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</si>
  <si>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Other gains and losses</t>
  </si>
  <si>
    <t>Property, plant and equipment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</si>
  <si>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</si>
  <si>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</si>
  <si>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</si>
  <si>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</si>
  <si>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</si>
  <si>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inflows/(outflows) from financing activities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</si>
  <si>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</si>
  <si>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</si>
  <si>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</si>
  <si>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</si>
  <si>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</si>
  <si>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</si>
  <si>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</si>
  <si>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</si>
  <si>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</si>
  <si>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</si>
  <si>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Share of profit/(loss) of equity-accounted investees</t>
  </si>
  <si>
    <t>Equity - accounted investees</t>
  </si>
  <si>
    <t>Condensed consolidated interim statement of profit or loss of ASBISc Enterprises Plc (in thousands of US$)</t>
  </si>
  <si>
    <t>Amortization of intangible assets</t>
  </si>
  <si>
    <t>Impairment losses on intangible assets</t>
  </si>
  <si>
    <t>Acquisition of treasury shares</t>
  </si>
  <si>
    <t>Trade payables factoring facilities</t>
  </si>
  <si>
    <t>Condensed consolidated interim Statement of Cash Flows ASBISc Enterprises Plc (in thousands of US$)</t>
  </si>
  <si>
    <t>Consolidated statement of financial position of ASBISc Enterprises Plc (in thousands of US$)</t>
  </si>
  <si>
    <t>Consolidated revenues by regions (in thousands of US$)</t>
  </si>
  <si>
    <t>Net increase/(decrease) in cash and cash equivalents</t>
  </si>
  <si>
    <t>Net cash inflow/(outflows) from operating activities</t>
  </si>
  <si>
    <t xml:space="preserve">CONSOLIDATED Q3 2020 FINANCIAL STATEMENTS OF ASBISc Enterprises Plc </t>
  </si>
  <si>
    <t>01/01/2020- 30/09/2020</t>
  </si>
  <si>
    <t>01/01/2019- 30/09/2019</t>
  </si>
  <si>
    <t>30/09/2020</t>
  </si>
  <si>
    <t>Negative goodwill and goodwill written off, net</t>
  </si>
  <si>
    <t>Impairment of investments in associates</t>
  </si>
  <si>
    <t>Decrease/(Increase) in inventories</t>
  </si>
  <si>
    <t>Decrease/(Increase) in trade receivables</t>
  </si>
  <si>
    <t>Decrease/(Increase) in other current assets</t>
  </si>
  <si>
    <t>(Decrease)/ Increase in trade payables</t>
  </si>
  <si>
    <t>(Decrease)/Increase in trade payables factoring facilities</t>
  </si>
  <si>
    <t>(Decrease)/Increase in other current liabilities</t>
  </si>
  <si>
    <t>(Decrease)/Increase in factoring creditors</t>
  </si>
  <si>
    <t>(Decrease)/Increase in other non-current liabilities</t>
  </si>
  <si>
    <t>(Repayments)/proceeds of long term loans and long term lease liabilities</t>
  </si>
  <si>
    <t>Dividends paid</t>
  </si>
  <si>
    <t>Reserves</t>
  </si>
  <si>
    <t>Other long term liabilities</t>
  </si>
  <si>
    <t>Q1-Q3 2020</t>
  </si>
  <si>
    <t>Q1-Q3 2019</t>
  </si>
  <si>
    <t>(Write offs)/proceeds from sale of property, plant and equipment and intangible assets
Interest received</t>
  </si>
  <si>
    <t>Payment for purchase of investments in subsidiaries</t>
  </si>
  <si>
    <t>Share of loss of equity-accounted investees</t>
  </si>
  <si>
    <t>Loss/(profit) from the sale of property, plant and equipment and intangible assets</t>
  </si>
  <si>
    <t>Proceeds of short-term borrowings and short-term lease liabilities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</si>
</sst>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B19" sqref="B1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91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76</v>
      </c>
    </row>
    <row r="13" spans="1:2" x14ac:dyDescent="0.25">
      <c r="A13" s="60" t="s">
        <v>3</v>
      </c>
      <c r="B13" s="61" t="s">
        <v>77</v>
      </c>
    </row>
    <row r="14" spans="1:2" x14ac:dyDescent="0.25">
      <c r="A14" s="60" t="s">
        <v>2</v>
      </c>
      <c r="B14" s="61" t="s">
        <v>63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="82" zoomScaleNormal="70" zoomScaleSheetLayoutView="106" workbookViewId="0">
      <pane ySplit="6" topLeftCell="A7" activePane="bottomLeft" state="frozen"/>
      <selection pane="bottomLeft" activeCell="B18" sqref="B18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81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109</v>
      </c>
      <c r="C5" s="16" t="s">
        <v>110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92</v>
      </c>
      <c r="C6" s="19" t="s">
        <v>93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1500627</v>
      </c>
      <c r="C8" s="57">
        <v>1250915</v>
      </c>
    </row>
    <row r="9" spans="1:7" s="23" customFormat="1" x14ac:dyDescent="0.25">
      <c r="A9" s="23" t="s">
        <v>17</v>
      </c>
      <c r="B9" s="57">
        <v>-1417152</v>
      </c>
      <c r="C9" s="57">
        <v>-1181557</v>
      </c>
    </row>
    <row r="10" spans="1:7" s="23" customFormat="1" x14ac:dyDescent="0.25">
      <c r="A10" s="24" t="s">
        <v>72</v>
      </c>
      <c r="B10" s="25">
        <f>B8+B9</f>
        <v>83475</v>
      </c>
      <c r="C10" s="25">
        <f>SUM(C8:C9)</f>
        <v>69358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-31950</v>
      </c>
      <c r="C12" s="57">
        <v>-30609</v>
      </c>
      <c r="D12" s="26"/>
    </row>
    <row r="13" spans="1:7" s="23" customFormat="1" x14ac:dyDescent="0.25">
      <c r="A13" s="23" t="s">
        <v>19</v>
      </c>
      <c r="B13" s="57">
        <v>-23243</v>
      </c>
      <c r="C13" s="57">
        <v>-19568</v>
      </c>
      <c r="D13" s="26"/>
    </row>
    <row r="14" spans="1:7" s="23" customFormat="1" x14ac:dyDescent="0.25">
      <c r="A14" s="24" t="s">
        <v>73</v>
      </c>
      <c r="B14" s="25">
        <f>B10+B12+B13</f>
        <v>28282</v>
      </c>
      <c r="C14" s="25">
        <f>SUM(C10:C13)</f>
        <v>19181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2019</v>
      </c>
      <c r="C16" s="57">
        <v>2571</v>
      </c>
    </row>
    <row r="17" spans="1:3" s="23" customFormat="1" x14ac:dyDescent="0.25">
      <c r="A17" s="23" t="s">
        <v>20</v>
      </c>
      <c r="B17" s="57">
        <v>-11452</v>
      </c>
      <c r="C17" s="57">
        <v>-12554</v>
      </c>
    </row>
    <row r="18" spans="1:3" s="23" customFormat="1" x14ac:dyDescent="0.25">
      <c r="A18" s="23" t="s">
        <v>61</v>
      </c>
      <c r="B18" s="57">
        <v>274</v>
      </c>
      <c r="C18" s="57">
        <v>-5</v>
      </c>
    </row>
    <row r="19" spans="1:3" s="23" customFormat="1" x14ac:dyDescent="0.25">
      <c r="A19" s="23" t="s">
        <v>79</v>
      </c>
      <c r="B19" s="57">
        <v>0</v>
      </c>
      <c r="C19" s="57">
        <v>-17</v>
      </c>
    </row>
    <row r="20" spans="1:3" s="23" customFormat="1" x14ac:dyDescent="0.25">
      <c r="A20" s="23" t="s">
        <v>95</v>
      </c>
      <c r="B20" s="57">
        <v>0</v>
      </c>
      <c r="C20" s="57">
        <v>111</v>
      </c>
    </row>
    <row r="21" spans="1:3" s="23" customFormat="1" x14ac:dyDescent="0.25">
      <c r="A21" s="24" t="s">
        <v>78</v>
      </c>
      <c r="B21" s="25">
        <f>SUM(B14:B19)</f>
        <v>19123</v>
      </c>
      <c r="C21" s="25">
        <f>SUM(C14:C20)</f>
        <v>9287</v>
      </c>
    </row>
    <row r="22" spans="1:3" s="23" customFormat="1" x14ac:dyDescent="0.25">
      <c r="B22" s="27"/>
      <c r="C22" s="27"/>
    </row>
    <row r="23" spans="1:3" s="23" customFormat="1" x14ac:dyDescent="0.25">
      <c r="A23" s="23" t="s">
        <v>21</v>
      </c>
      <c r="B23" s="57">
        <v>-4011</v>
      </c>
      <c r="C23" s="57">
        <v>-2077</v>
      </c>
    </row>
    <row r="24" spans="1:3" s="23" customFormat="1" x14ac:dyDescent="0.25">
      <c r="A24" s="24" t="s">
        <v>74</v>
      </c>
      <c r="B24" s="25">
        <f>B21+B23</f>
        <v>15112</v>
      </c>
      <c r="C24" s="25">
        <f>C21+C23</f>
        <v>7210</v>
      </c>
    </row>
    <row r="25" spans="1:3" s="23" customFormat="1" x14ac:dyDescent="0.25">
      <c r="A25" s="29" t="s">
        <v>75</v>
      </c>
      <c r="B25" s="30"/>
      <c r="C25" s="30"/>
    </row>
    <row r="26" spans="1:3" s="23" customFormat="1" x14ac:dyDescent="0.25">
      <c r="A26" s="24" t="s">
        <v>71</v>
      </c>
      <c r="B26" s="25">
        <v>15146</v>
      </c>
      <c r="C26" s="25">
        <v>7231</v>
      </c>
    </row>
    <row r="27" spans="1:3" s="23" customFormat="1" x14ac:dyDescent="0.25">
      <c r="A27" s="23" t="s">
        <v>22</v>
      </c>
      <c r="B27" s="57">
        <v>-34</v>
      </c>
      <c r="C27" s="57">
        <v>-22</v>
      </c>
    </row>
    <row r="28" spans="1:3" s="23" customFormat="1" x14ac:dyDescent="0.25">
      <c r="A28" s="29"/>
      <c r="B28" s="31"/>
      <c r="C28" s="31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8" sqref="A48"/>
    </sheetView>
  </sheetViews>
  <sheetFormatPr defaultColWidth="9.109375" defaultRowHeight="13.2" x14ac:dyDescent="0.25"/>
  <cols>
    <col min="1" max="1" width="80.1093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86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Q1-Q3 2020</v>
      </c>
      <c r="C5" s="16" t="str">
        <f>'Income Statement'!C5</f>
        <v>Q1-Q3 2019</v>
      </c>
    </row>
    <row r="6" spans="1:6" ht="35.1" customHeight="1" x14ac:dyDescent="0.25">
      <c r="A6" s="15"/>
      <c r="B6" s="19" t="str">
        <f>'Income Statement'!B6</f>
        <v>01/01/2020- 30/09/2020</v>
      </c>
      <c r="C6" s="19" t="str">
        <f>'Income Statement'!C6</f>
        <v>01/01/2019- 30/09/2019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64</v>
      </c>
      <c r="B8" s="35">
        <v>19123</v>
      </c>
      <c r="C8" s="35">
        <v>9286</v>
      </c>
      <c r="E8" s="22"/>
      <c r="F8" s="22"/>
    </row>
    <row r="9" spans="1:6" s="23" customFormat="1" x14ac:dyDescent="0.25">
      <c r="A9" s="36" t="s">
        <v>42</v>
      </c>
      <c r="B9" s="27"/>
      <c r="C9" s="27"/>
      <c r="E9" s="22"/>
      <c r="F9" s="22"/>
    </row>
    <row r="10" spans="1:6" s="23" customFormat="1" x14ac:dyDescent="0.25">
      <c r="A10" s="36" t="s">
        <v>43</v>
      </c>
      <c r="B10" s="37">
        <v>-1068</v>
      </c>
      <c r="C10" s="37">
        <v>-1052</v>
      </c>
      <c r="E10" s="22"/>
      <c r="F10" s="22"/>
    </row>
    <row r="11" spans="1:6" s="23" customFormat="1" x14ac:dyDescent="0.25">
      <c r="A11" s="36" t="s">
        <v>45</v>
      </c>
      <c r="B11" s="37">
        <v>607</v>
      </c>
      <c r="C11" s="37">
        <v>40</v>
      </c>
      <c r="E11" s="22"/>
      <c r="F11" s="22"/>
    </row>
    <row r="12" spans="1:6" s="23" customFormat="1" x14ac:dyDescent="0.25">
      <c r="A12" s="36" t="s">
        <v>46</v>
      </c>
      <c r="B12" s="37">
        <v>-9</v>
      </c>
      <c r="C12" s="37">
        <v>-3</v>
      </c>
      <c r="E12" s="22"/>
      <c r="F12" s="22"/>
    </row>
    <row r="13" spans="1:6" s="23" customFormat="1" x14ac:dyDescent="0.25">
      <c r="A13" s="36" t="s">
        <v>44</v>
      </c>
      <c r="B13" s="37">
        <v>2533</v>
      </c>
      <c r="C13" s="37">
        <v>2169</v>
      </c>
      <c r="E13" s="22"/>
      <c r="F13" s="22"/>
    </row>
    <row r="14" spans="1:6" s="23" customFormat="1" x14ac:dyDescent="0.25">
      <c r="A14" s="36" t="s">
        <v>82</v>
      </c>
      <c r="B14" s="37">
        <v>717</v>
      </c>
      <c r="C14" s="37">
        <v>894</v>
      </c>
      <c r="E14" s="22"/>
      <c r="F14" s="22"/>
    </row>
    <row r="15" spans="1:6" s="23" customFormat="1" x14ac:dyDescent="0.25">
      <c r="A15" s="36" t="s">
        <v>83</v>
      </c>
      <c r="B15" s="37">
        <v>39</v>
      </c>
      <c r="C15" s="37">
        <v>141</v>
      </c>
      <c r="E15" s="22"/>
      <c r="F15" s="22"/>
    </row>
    <row r="16" spans="1:6" s="23" customFormat="1" x14ac:dyDescent="0.25">
      <c r="A16" s="36" t="s">
        <v>65</v>
      </c>
      <c r="B16" s="37">
        <v>-913</v>
      </c>
      <c r="C16" s="37">
        <v>329</v>
      </c>
      <c r="E16" s="22"/>
      <c r="F16" s="22"/>
    </row>
    <row r="17" spans="1:6" s="23" customFormat="1" x14ac:dyDescent="0.25">
      <c r="A17" s="38" t="s">
        <v>47</v>
      </c>
      <c r="B17" s="37">
        <v>-210</v>
      </c>
      <c r="C17" s="37">
        <v>-169</v>
      </c>
      <c r="E17" s="22"/>
      <c r="F17" s="22"/>
    </row>
    <row r="18" spans="1:6" s="23" customFormat="1" x14ac:dyDescent="0.25">
      <c r="A18" s="36" t="s">
        <v>48</v>
      </c>
      <c r="B18" s="37">
        <v>3114</v>
      </c>
      <c r="C18" s="37">
        <v>3487</v>
      </c>
      <c r="E18" s="22"/>
      <c r="F18" s="22"/>
    </row>
    <row r="19" spans="1:6" s="23" customFormat="1" x14ac:dyDescent="0.25">
      <c r="A19" s="23" t="s">
        <v>113</v>
      </c>
      <c r="B19" s="37">
        <v>0</v>
      </c>
      <c r="C19" s="37">
        <v>17</v>
      </c>
      <c r="E19" s="22"/>
      <c r="F19" s="22"/>
    </row>
    <row r="20" spans="1:6" s="23" customFormat="1" x14ac:dyDescent="0.25">
      <c r="A20" s="23" t="s">
        <v>96</v>
      </c>
      <c r="B20" s="37">
        <v>0</v>
      </c>
      <c r="C20" s="37">
        <v>152</v>
      </c>
      <c r="E20" s="22"/>
      <c r="F20" s="22"/>
    </row>
    <row r="21" spans="1:6" s="23" customFormat="1" x14ac:dyDescent="0.25">
      <c r="A21" s="23" t="s">
        <v>114</v>
      </c>
      <c r="B21" s="37">
        <v>-38</v>
      </c>
      <c r="C21" s="37">
        <v>-18</v>
      </c>
      <c r="E21" s="22"/>
      <c r="F21" s="22"/>
    </row>
    <row r="22" spans="1:6" s="23" customFormat="1" x14ac:dyDescent="0.25">
      <c r="A22" s="34" t="s">
        <v>66</v>
      </c>
      <c r="B22" s="58">
        <f>SUM(B8:B21)</f>
        <v>23895</v>
      </c>
      <c r="C22" s="58">
        <f>SUM(C8:C21)</f>
        <v>15273</v>
      </c>
      <c r="E22" s="22"/>
      <c r="F22" s="22"/>
    </row>
    <row r="23" spans="1:6" s="23" customFormat="1" x14ac:dyDescent="0.25">
      <c r="A23" s="36" t="s">
        <v>97</v>
      </c>
      <c r="B23" s="59">
        <v>21797</v>
      </c>
      <c r="C23" s="59">
        <v>-30602</v>
      </c>
      <c r="E23" s="22"/>
      <c r="F23" s="22"/>
    </row>
    <row r="24" spans="1:6" s="23" customFormat="1" x14ac:dyDescent="0.25">
      <c r="A24" s="36" t="s">
        <v>98</v>
      </c>
      <c r="B24" s="59">
        <v>11051</v>
      </c>
      <c r="C24" s="59">
        <v>-21733</v>
      </c>
      <c r="E24" s="22"/>
      <c r="F24" s="22"/>
    </row>
    <row r="25" spans="1:6" s="23" customFormat="1" x14ac:dyDescent="0.25">
      <c r="A25" s="36" t="s">
        <v>99</v>
      </c>
      <c r="B25" s="59">
        <v>-936</v>
      </c>
      <c r="C25" s="59">
        <v>-47</v>
      </c>
      <c r="E25" s="22"/>
      <c r="F25" s="22"/>
    </row>
    <row r="26" spans="1:6" s="23" customFormat="1" x14ac:dyDescent="0.25">
      <c r="A26" s="36" t="s">
        <v>100</v>
      </c>
      <c r="B26" s="59">
        <v>-43699</v>
      </c>
      <c r="C26" s="59">
        <v>9812</v>
      </c>
      <c r="E26" s="22"/>
      <c r="F26" s="22"/>
    </row>
    <row r="27" spans="1:6" s="23" customFormat="1" x14ac:dyDescent="0.25">
      <c r="A27" s="36" t="s">
        <v>101</v>
      </c>
      <c r="B27" s="59">
        <v>-4613</v>
      </c>
      <c r="C27" s="59">
        <v>-4081</v>
      </c>
      <c r="E27" s="22"/>
      <c r="F27" s="22"/>
    </row>
    <row r="28" spans="1:6" s="23" customFormat="1" x14ac:dyDescent="0.25">
      <c r="A28" s="36" t="s">
        <v>102</v>
      </c>
      <c r="B28" s="59">
        <v>9450</v>
      </c>
      <c r="C28" s="59">
        <v>7839</v>
      </c>
      <c r="E28" s="22"/>
      <c r="F28" s="22"/>
    </row>
    <row r="29" spans="1:6" s="23" customFormat="1" x14ac:dyDescent="0.25">
      <c r="A29" s="36" t="s">
        <v>103</v>
      </c>
      <c r="B29" s="59">
        <v>-10187</v>
      </c>
      <c r="C29" s="59">
        <v>3108</v>
      </c>
      <c r="E29" s="22"/>
      <c r="F29" s="22"/>
    </row>
    <row r="30" spans="1:6" s="23" customFormat="1" x14ac:dyDescent="0.25">
      <c r="A30" s="36" t="s">
        <v>104</v>
      </c>
      <c r="B30" s="59">
        <v>71</v>
      </c>
      <c r="C30" s="59">
        <v>71</v>
      </c>
      <c r="E30" s="22"/>
      <c r="F30" s="22"/>
    </row>
    <row r="31" spans="1:6" s="23" customFormat="1" x14ac:dyDescent="0.25">
      <c r="A31" s="34" t="s">
        <v>67</v>
      </c>
      <c r="B31" s="58">
        <f>SUM(B22:B30)</f>
        <v>6829</v>
      </c>
      <c r="C31" s="58">
        <f>SUM(C22:C30)</f>
        <v>-20360</v>
      </c>
      <c r="E31" s="22"/>
      <c r="F31" s="22"/>
    </row>
    <row r="32" spans="1:6" s="23" customFormat="1" x14ac:dyDescent="0.25">
      <c r="A32" s="36" t="s">
        <v>48</v>
      </c>
      <c r="B32" s="59">
        <v>-2845</v>
      </c>
      <c r="C32" s="59">
        <v>-3487</v>
      </c>
      <c r="E32" s="22"/>
      <c r="F32" s="22"/>
    </row>
    <row r="33" spans="1:6" s="23" customFormat="1" x14ac:dyDescent="0.25">
      <c r="A33" s="36" t="s">
        <v>51</v>
      </c>
      <c r="B33" s="59">
        <v>-3271</v>
      </c>
      <c r="C33" s="59">
        <v>-2153</v>
      </c>
      <c r="E33" s="22"/>
      <c r="F33" s="22"/>
    </row>
    <row r="34" spans="1:6" s="23" customFormat="1" x14ac:dyDescent="0.25">
      <c r="A34" s="39" t="s">
        <v>90</v>
      </c>
      <c r="B34" s="50">
        <f>SUM(B31:B33)</f>
        <v>713</v>
      </c>
      <c r="C34" s="50">
        <f>SUM(C31:C33)</f>
        <v>-26000</v>
      </c>
      <c r="E34" s="22"/>
      <c r="F34" s="22"/>
    </row>
    <row r="35" spans="1:6" s="42" customFormat="1" x14ac:dyDescent="0.25">
      <c r="A35" s="40"/>
      <c r="B35" s="41"/>
      <c r="C35" s="41"/>
      <c r="E35" s="22"/>
      <c r="F35" s="22"/>
    </row>
    <row r="36" spans="1:6" s="22" customFormat="1" ht="15.75" customHeight="1" x14ac:dyDescent="0.25">
      <c r="A36" s="22" t="s">
        <v>49</v>
      </c>
      <c r="B36" s="30"/>
      <c r="C36" s="30"/>
    </row>
    <row r="37" spans="1:6" s="22" customFormat="1" ht="15.75" customHeight="1" x14ac:dyDescent="0.25">
      <c r="A37" s="36" t="s">
        <v>47</v>
      </c>
      <c r="B37" s="27">
        <v>210</v>
      </c>
      <c r="C37" s="27">
        <v>169</v>
      </c>
    </row>
    <row r="38" spans="1:6" s="22" customFormat="1" ht="15.75" customHeight="1" x14ac:dyDescent="0.25">
      <c r="A38" s="43" t="s">
        <v>53</v>
      </c>
      <c r="B38" s="27">
        <v>-2926</v>
      </c>
      <c r="C38" s="27">
        <v>-1712</v>
      </c>
    </row>
    <row r="39" spans="1:6" s="22" customFormat="1" ht="15.75" customHeight="1" x14ac:dyDescent="0.25">
      <c r="A39" s="36" t="s">
        <v>52</v>
      </c>
      <c r="B39" s="27">
        <v>-565</v>
      </c>
      <c r="C39" s="27">
        <v>-297</v>
      </c>
    </row>
    <row r="40" spans="1:6" s="22" customFormat="1" ht="15.75" customHeight="1" x14ac:dyDescent="0.25">
      <c r="A40" s="23" t="s">
        <v>112</v>
      </c>
      <c r="B40" s="27">
        <v>0</v>
      </c>
      <c r="C40" s="27">
        <v>-1045</v>
      </c>
    </row>
    <row r="41" spans="1:6" s="22" customFormat="1" ht="15.75" customHeight="1" x14ac:dyDescent="0.25">
      <c r="A41" s="63" t="s">
        <v>111</v>
      </c>
      <c r="B41" s="27">
        <v>37</v>
      </c>
      <c r="C41" s="27">
        <v>19</v>
      </c>
    </row>
    <row r="42" spans="1:6" s="23" customFormat="1" x14ac:dyDescent="0.25">
      <c r="A42" s="39" t="s">
        <v>54</v>
      </c>
      <c r="B42" s="50">
        <f>SUM(B37:B41)</f>
        <v>-3244</v>
      </c>
      <c r="C42" s="50">
        <f>SUM(C37:C41)</f>
        <v>-2866</v>
      </c>
      <c r="E42" s="22"/>
      <c r="F42" s="22"/>
    </row>
    <row r="43" spans="1:6" s="42" customFormat="1" x14ac:dyDescent="0.25">
      <c r="A43" s="40"/>
      <c r="B43" s="41"/>
      <c r="C43" s="41"/>
      <c r="E43" s="22"/>
      <c r="F43" s="22"/>
    </row>
    <row r="44" spans="1:6" s="22" customFormat="1" ht="13.5" customHeight="1" x14ac:dyDescent="0.25">
      <c r="A44" s="22" t="s">
        <v>50</v>
      </c>
      <c r="B44" s="37"/>
      <c r="C44" s="37"/>
    </row>
    <row r="45" spans="1:6" s="22" customFormat="1" ht="13.5" customHeight="1" x14ac:dyDescent="0.25">
      <c r="A45" s="23" t="s">
        <v>105</v>
      </c>
      <c r="B45" s="37">
        <v>513</v>
      </c>
      <c r="C45" s="37">
        <v>-48</v>
      </c>
    </row>
    <row r="46" spans="1:6" s="22" customFormat="1" ht="13.5" customHeight="1" x14ac:dyDescent="0.25">
      <c r="A46" s="23" t="s">
        <v>115</v>
      </c>
      <c r="B46" s="37">
        <v>10309</v>
      </c>
      <c r="C46" s="37">
        <v>7904</v>
      </c>
    </row>
    <row r="47" spans="1:6" s="22" customFormat="1" ht="13.5" customHeight="1" x14ac:dyDescent="0.25">
      <c r="A47" s="23" t="s">
        <v>84</v>
      </c>
      <c r="B47" s="37">
        <v>-35</v>
      </c>
      <c r="C47" s="37">
        <v>-120</v>
      </c>
    </row>
    <row r="48" spans="1:6" s="22" customFormat="1" ht="13.5" customHeight="1" x14ac:dyDescent="0.25">
      <c r="A48" s="43" t="s">
        <v>106</v>
      </c>
      <c r="B48" s="37">
        <v>-4138</v>
      </c>
      <c r="C48" s="37">
        <v>-2775</v>
      </c>
    </row>
    <row r="49" spans="1:7" s="23" customFormat="1" x14ac:dyDescent="0.25">
      <c r="A49" s="39" t="s">
        <v>68</v>
      </c>
      <c r="B49" s="50">
        <f>SUM(B45:B48)</f>
        <v>6649</v>
      </c>
      <c r="C49" s="50">
        <f>SUM(C45:C48)</f>
        <v>4961</v>
      </c>
      <c r="D49" s="42"/>
      <c r="E49" s="22"/>
      <c r="F49" s="22"/>
      <c r="G49" s="42"/>
    </row>
    <row r="50" spans="1:7" s="22" customFormat="1" x14ac:dyDescent="0.25">
      <c r="B50" s="30"/>
      <c r="C50" s="30"/>
    </row>
    <row r="51" spans="1:7" s="22" customFormat="1" x14ac:dyDescent="0.25">
      <c r="A51" s="22" t="s">
        <v>89</v>
      </c>
      <c r="B51" s="44">
        <v>4118</v>
      </c>
      <c r="C51" s="44">
        <v>-23905</v>
      </c>
    </row>
    <row r="52" spans="1:7" s="22" customFormat="1" x14ac:dyDescent="0.25">
      <c r="A52" s="22" t="s">
        <v>69</v>
      </c>
      <c r="B52" s="44">
        <v>78306</v>
      </c>
      <c r="C52" s="44">
        <v>58109</v>
      </c>
    </row>
    <row r="53" spans="1:7" s="22" customFormat="1" ht="12.9" customHeight="1" x14ac:dyDescent="0.25">
      <c r="A53" s="22" t="s">
        <v>70</v>
      </c>
      <c r="B53" s="44">
        <f>SUM(B51:B52)</f>
        <v>82424</v>
      </c>
      <c r="C53" s="44">
        <f>SUM(C51:C52)</f>
        <v>34204</v>
      </c>
    </row>
    <row r="54" spans="1:7" x14ac:dyDescent="0.25">
      <c r="A54" s="23"/>
      <c r="B54" s="27"/>
      <c r="C54" s="27"/>
      <c r="E54" s="22"/>
      <c r="F54" s="22"/>
    </row>
    <row r="55" spans="1:7" ht="39" customHeight="1" x14ac:dyDescent="0.25">
      <c r="A55" s="45"/>
      <c r="B55" s="27"/>
      <c r="C55" s="27"/>
    </row>
    <row r="56" spans="1:7" x14ac:dyDescent="0.25">
      <c r="A56" s="23"/>
      <c r="B56" s="27"/>
      <c r="C56" s="27"/>
    </row>
    <row r="57" spans="1:7" x14ac:dyDescent="0.25">
      <c r="A57" s="64"/>
      <c r="B57" s="64"/>
      <c r="C57" s="64"/>
    </row>
    <row r="58" spans="1:7" x14ac:dyDescent="0.25">
      <c r="A58" s="23"/>
      <c r="B58" s="27"/>
      <c r="C58" s="27"/>
    </row>
    <row r="59" spans="1:7" x14ac:dyDescent="0.25">
      <c r="A59" s="23"/>
      <c r="B59" s="27"/>
      <c r="C59" s="27"/>
    </row>
    <row r="60" spans="1:7" x14ac:dyDescent="0.25">
      <c r="A60" s="64"/>
      <c r="B60" s="64"/>
      <c r="C60" s="64"/>
    </row>
    <row r="61" spans="1:7" x14ac:dyDescent="0.25">
      <c r="A61" s="23"/>
      <c r="B61" s="27"/>
      <c r="C61" s="27"/>
    </row>
    <row r="62" spans="1:7" x14ac:dyDescent="0.25">
      <c r="A62" s="23"/>
      <c r="B62" s="27"/>
      <c r="C62" s="27"/>
    </row>
    <row r="63" spans="1:7" x14ac:dyDescent="0.25">
      <c r="A63" s="64"/>
      <c r="B63" s="64"/>
      <c r="C63" s="64"/>
    </row>
    <row r="64" spans="1:7" x14ac:dyDescent="0.25">
      <c r="A64" s="23"/>
    </row>
    <row r="65" spans="1:3" x14ac:dyDescent="0.25">
      <c r="A65" s="23"/>
    </row>
    <row r="66" spans="1:3" x14ac:dyDescent="0.25">
      <c r="A66" s="64"/>
      <c r="B66" s="64"/>
      <c r="C66" s="64"/>
    </row>
    <row r="67" spans="1:3" x14ac:dyDescent="0.25">
      <c r="A67" s="23"/>
      <c r="B67" s="27"/>
      <c r="C67" s="27"/>
    </row>
    <row r="68" spans="1:3" x14ac:dyDescent="0.25">
      <c r="A68" s="23"/>
      <c r="B68" s="27"/>
      <c r="C68" s="27"/>
    </row>
  </sheetData>
  <mergeCells count="4">
    <mergeCell ref="A66:C66"/>
    <mergeCell ref="A57:C57"/>
    <mergeCell ref="A60:C60"/>
    <mergeCell ref="A63:C63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3"/>
  <sheetViews>
    <sheetView zoomScale="70" zoomScaleNormal="70" zoomScaleSheetLayoutView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7" sqref="B27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87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94</v>
      </c>
      <c r="C6" s="47">
        <v>43830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35491</v>
      </c>
      <c r="C8" s="25">
        <f>SUM(C9:C13)</f>
        <v>33318</v>
      </c>
    </row>
    <row r="9" spans="1:3" x14ac:dyDescent="0.25">
      <c r="A9" s="36" t="s">
        <v>62</v>
      </c>
      <c r="B9" s="37">
        <v>31473</v>
      </c>
      <c r="C9" s="37">
        <v>29680</v>
      </c>
    </row>
    <row r="10" spans="1:3" x14ac:dyDescent="0.25">
      <c r="A10" s="36" t="s">
        <v>23</v>
      </c>
      <c r="B10" s="37">
        <v>2429</v>
      </c>
      <c r="C10" s="37">
        <v>2593</v>
      </c>
    </row>
    <row r="11" spans="1:3" x14ac:dyDescent="0.25">
      <c r="A11" s="36" t="s">
        <v>24</v>
      </c>
      <c r="B11" s="37">
        <v>609</v>
      </c>
      <c r="C11" s="37">
        <v>591</v>
      </c>
    </row>
    <row r="12" spans="1:3" x14ac:dyDescent="0.25">
      <c r="A12" s="36" t="s">
        <v>25</v>
      </c>
      <c r="B12" s="37">
        <v>159</v>
      </c>
      <c r="C12" s="37">
        <v>227</v>
      </c>
    </row>
    <row r="13" spans="1:3" x14ac:dyDescent="0.25">
      <c r="A13" s="23" t="s">
        <v>80</v>
      </c>
      <c r="B13" s="37">
        <v>821</v>
      </c>
      <c r="C13" s="37">
        <v>227</v>
      </c>
    </row>
    <row r="14" spans="1:3" x14ac:dyDescent="0.25">
      <c r="A14" s="39" t="s">
        <v>6</v>
      </c>
      <c r="B14" s="25">
        <f>SUM(B15:B20)</f>
        <v>584064</v>
      </c>
      <c r="C14" s="25">
        <f>SUM(C15:C20)</f>
        <v>599469</v>
      </c>
    </row>
    <row r="15" spans="1:3" x14ac:dyDescent="0.25">
      <c r="A15" s="36" t="s">
        <v>26</v>
      </c>
      <c r="B15" s="37">
        <v>245155</v>
      </c>
      <c r="C15" s="37">
        <v>266039</v>
      </c>
    </row>
    <row r="16" spans="1:3" x14ac:dyDescent="0.25">
      <c r="A16" s="36" t="s">
        <v>27</v>
      </c>
      <c r="B16" s="37">
        <v>200519</v>
      </c>
      <c r="C16" s="37">
        <v>212168</v>
      </c>
    </row>
    <row r="17" spans="1:3" x14ac:dyDescent="0.25">
      <c r="A17" s="38" t="s">
        <v>28</v>
      </c>
      <c r="B17" s="37">
        <v>17521</v>
      </c>
      <c r="C17" s="37">
        <v>16035</v>
      </c>
    </row>
    <row r="18" spans="1:3" x14ac:dyDescent="0.25">
      <c r="A18" s="36" t="s">
        <v>29</v>
      </c>
      <c r="B18" s="37">
        <v>395</v>
      </c>
      <c r="C18" s="37">
        <v>945</v>
      </c>
    </row>
    <row r="19" spans="1:3" x14ac:dyDescent="0.25">
      <c r="A19" s="36" t="s">
        <v>30</v>
      </c>
      <c r="B19" s="37">
        <v>913</v>
      </c>
      <c r="C19" s="37">
        <v>595</v>
      </c>
    </row>
    <row r="20" spans="1:3" x14ac:dyDescent="0.25">
      <c r="A20" s="36" t="s">
        <v>31</v>
      </c>
      <c r="B20" s="37">
        <v>119561</v>
      </c>
      <c r="C20" s="37">
        <v>103687</v>
      </c>
    </row>
    <row r="21" spans="1:3" ht="19.2" customHeight="1" x14ac:dyDescent="0.25">
      <c r="A21" s="39" t="s">
        <v>7</v>
      </c>
      <c r="B21" s="50">
        <f>B14+B8</f>
        <v>619555</v>
      </c>
      <c r="C21" s="50">
        <f>C14+C8</f>
        <v>632787</v>
      </c>
    </row>
    <row r="22" spans="1:3" x14ac:dyDescent="0.25">
      <c r="B22" s="23"/>
      <c r="C22" s="23"/>
    </row>
    <row r="23" spans="1:3" x14ac:dyDescent="0.25">
      <c r="A23" s="65" t="s">
        <v>9</v>
      </c>
      <c r="B23" s="65"/>
      <c r="C23" s="23"/>
    </row>
    <row r="24" spans="1:3" x14ac:dyDescent="0.25">
      <c r="A24" s="39" t="s">
        <v>12</v>
      </c>
      <c r="B24" s="25">
        <f>SUM(B25:B28)</f>
        <v>117765</v>
      </c>
      <c r="C24" s="25">
        <f>SUM(C25:C28)</f>
        <v>108195</v>
      </c>
    </row>
    <row r="25" spans="1:3" x14ac:dyDescent="0.25">
      <c r="A25" s="36" t="s">
        <v>32</v>
      </c>
      <c r="B25" s="37">
        <v>11100</v>
      </c>
      <c r="C25" s="37">
        <v>11100</v>
      </c>
    </row>
    <row r="26" spans="1:3" x14ac:dyDescent="0.25">
      <c r="A26" s="38" t="s">
        <v>33</v>
      </c>
      <c r="B26" s="37">
        <v>23518</v>
      </c>
      <c r="C26" s="37">
        <v>23518</v>
      </c>
    </row>
    <row r="27" spans="1:3" x14ac:dyDescent="0.25">
      <c r="A27" s="36" t="s">
        <v>107</v>
      </c>
      <c r="B27" s="37">
        <v>82904</v>
      </c>
      <c r="C27" s="37">
        <v>73323</v>
      </c>
    </row>
    <row r="28" spans="1:3" x14ac:dyDescent="0.25">
      <c r="A28" s="36" t="s">
        <v>22</v>
      </c>
      <c r="B28" s="27">
        <v>243</v>
      </c>
      <c r="C28" s="27">
        <v>254</v>
      </c>
    </row>
    <row r="29" spans="1:3" x14ac:dyDescent="0.25">
      <c r="A29" s="39" t="s">
        <v>39</v>
      </c>
      <c r="B29" s="25">
        <f>SUM(B30:B32)</f>
        <v>6503</v>
      </c>
      <c r="C29" s="25">
        <f>SUM(C30:C32)</f>
        <v>4484</v>
      </c>
    </row>
    <row r="30" spans="1:3" x14ac:dyDescent="0.25">
      <c r="A30" s="38" t="s">
        <v>34</v>
      </c>
      <c r="B30" s="37">
        <v>5369</v>
      </c>
      <c r="C30" s="37">
        <v>3338</v>
      </c>
    </row>
    <row r="31" spans="1:3" x14ac:dyDescent="0.25">
      <c r="A31" s="36" t="s">
        <v>35</v>
      </c>
      <c r="B31" s="37">
        <v>428</v>
      </c>
      <c r="C31" s="37">
        <v>511</v>
      </c>
    </row>
    <row r="32" spans="1:3" x14ac:dyDescent="0.25">
      <c r="A32" s="38" t="s">
        <v>108</v>
      </c>
      <c r="B32" s="37">
        <v>706</v>
      </c>
      <c r="C32" s="37">
        <v>635</v>
      </c>
    </row>
    <row r="33" spans="1:7" x14ac:dyDescent="0.25">
      <c r="A33" s="39" t="s">
        <v>38</v>
      </c>
      <c r="B33" s="25">
        <f>SUM(B34:B39)</f>
        <v>495287</v>
      </c>
      <c r="C33" s="25">
        <f>SUM(C34:C39)</f>
        <v>520108</v>
      </c>
    </row>
    <row r="34" spans="1:7" x14ac:dyDescent="0.25">
      <c r="A34" s="51" t="s">
        <v>36</v>
      </c>
      <c r="B34" s="37">
        <v>277578</v>
      </c>
      <c r="C34" s="37">
        <v>321277</v>
      </c>
    </row>
    <row r="35" spans="1:7" x14ac:dyDescent="0.25">
      <c r="A35" s="36" t="s">
        <v>85</v>
      </c>
      <c r="B35" s="37">
        <v>24493</v>
      </c>
      <c r="C35" s="37">
        <v>29106</v>
      </c>
    </row>
    <row r="36" spans="1:7" x14ac:dyDescent="0.25">
      <c r="A36" s="23" t="s">
        <v>37</v>
      </c>
      <c r="B36" s="37">
        <v>71150</v>
      </c>
      <c r="C36" s="37">
        <v>59036</v>
      </c>
    </row>
    <row r="37" spans="1:7" x14ac:dyDescent="0.25">
      <c r="A37" s="38" t="s">
        <v>40</v>
      </c>
      <c r="B37" s="37">
        <v>119469</v>
      </c>
      <c r="C37" s="37">
        <v>107173</v>
      </c>
    </row>
    <row r="38" spans="1:7" x14ac:dyDescent="0.25">
      <c r="A38" s="38" t="s">
        <v>41</v>
      </c>
      <c r="B38" s="37">
        <v>51</v>
      </c>
      <c r="C38" s="37">
        <v>2082</v>
      </c>
    </row>
    <row r="39" spans="1:7" x14ac:dyDescent="0.25">
      <c r="A39" s="38" t="s">
        <v>30</v>
      </c>
      <c r="B39" s="37">
        <v>2546</v>
      </c>
      <c r="C39" s="37">
        <v>1434</v>
      </c>
    </row>
    <row r="40" spans="1:7" s="38" customFormat="1" ht="19.2" customHeight="1" x14ac:dyDescent="0.25">
      <c r="A40" s="39" t="s">
        <v>10</v>
      </c>
      <c r="B40" s="50">
        <f>B24+B29+B33</f>
        <v>619555</v>
      </c>
      <c r="C40" s="50">
        <f>C33+C29+C24</f>
        <v>632787</v>
      </c>
      <c r="F40" s="23"/>
      <c r="G40" s="23"/>
    </row>
    <row r="41" spans="1:7" x14ac:dyDescent="0.25">
      <c r="B41" s="23"/>
      <c r="C41" s="23"/>
    </row>
    <row r="45" spans="1:7" x14ac:dyDescent="0.25">
      <c r="A45" s="64"/>
      <c r="B45" s="64"/>
      <c r="C45" s="64"/>
    </row>
    <row r="48" spans="1:7" x14ac:dyDescent="0.25">
      <c r="A48" s="64"/>
      <c r="B48" s="64"/>
      <c r="C48" s="64"/>
    </row>
    <row r="50" spans="1:6" x14ac:dyDescent="0.25">
      <c r="A50" s="64"/>
      <c r="B50" s="64"/>
      <c r="C50" s="64"/>
    </row>
    <row r="51" spans="1:6" x14ac:dyDescent="0.25">
      <c r="B51" s="27"/>
    </row>
    <row r="52" spans="1:6" x14ac:dyDescent="0.25">
      <c r="B52" s="27"/>
    </row>
    <row r="53" spans="1:6" x14ac:dyDescent="0.25">
      <c r="A53" s="64"/>
      <c r="B53" s="64"/>
      <c r="C53" s="64"/>
      <c r="D53" s="33"/>
      <c r="E53" s="33"/>
      <c r="F53" s="33"/>
    </row>
  </sheetData>
  <mergeCells count="5">
    <mergeCell ref="A23:B23"/>
    <mergeCell ref="A53:C53"/>
    <mergeCell ref="A45:C45"/>
    <mergeCell ref="A48:C48"/>
    <mergeCell ref="A50:C50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tabSelected="1" zoomScale="80" zoomScaleNormal="80" workbookViewId="0">
      <selection activeCell="E16" sqref="E16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88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Q1-Q3 2020</v>
      </c>
      <c r="C5" s="16" t="str">
        <f>'Income Statement'!C5</f>
        <v>Q1-Q3 2019</v>
      </c>
    </row>
    <row r="6" spans="1:16382" ht="35.1" customHeight="1" x14ac:dyDescent="0.25">
      <c r="A6" s="18"/>
      <c r="B6" s="19" t="str">
        <f>'Income Statement'!B6</f>
        <v>01/01/2020- 30/09/2020</v>
      </c>
      <c r="C6" s="19" t="str">
        <f>'Income Statement'!C6</f>
        <v>01/01/2019- 30/09/2019</v>
      </c>
    </row>
    <row r="7" spans="1:16382" ht="13.95" customHeight="1" x14ac:dyDescent="0.25">
      <c r="A7" s="23" t="s">
        <v>57</v>
      </c>
      <c r="B7" s="37">
        <v>798434</v>
      </c>
      <c r="C7" s="37">
        <v>641561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58</v>
      </c>
      <c r="B8" s="37">
        <v>384798</v>
      </c>
      <c r="C8" s="37">
        <v>333640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59</v>
      </c>
      <c r="B9" s="37">
        <v>182711</v>
      </c>
      <c r="C9" s="37">
        <v>162400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60</v>
      </c>
      <c r="B10" s="37">
        <v>96977</v>
      </c>
      <c r="C10" s="37">
        <v>86206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55</v>
      </c>
      <c r="B11" s="37">
        <v>37707</v>
      </c>
      <c r="C11" s="37">
        <v>27108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56</v>
      </c>
      <c r="B12" s="50">
        <f>SUM(B7:B11)</f>
        <v>1500627</v>
      </c>
      <c r="C12" s="50">
        <f>SUM(C7:C11)</f>
        <v>1250915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2020-11-04T10:08:40Z</dcterms:modified>
</cp:coreProperties>
</file>